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zot.kmr\ProfilesSAN16\fldr\dev4\Desktop\Для публикации\"/>
    </mc:Choice>
  </mc:AlternateContent>
  <bookViews>
    <workbookView xWindow="0" yWindow="0" windowWidth="21570" windowHeight="8055"/>
  </bookViews>
  <sheets>
    <sheet name=" К реализации" sheetId="3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Q15" i="3"/>
  <c r="Q14" i="3"/>
  <c r="Q13" i="3"/>
  <c r="Q12" i="3"/>
  <c r="Q11" i="3"/>
  <c r="Q10" i="3"/>
  <c r="Q9" i="3"/>
  <c r="Q8" i="3"/>
  <c r="Q7" i="3"/>
  <c r="Q6" i="3"/>
  <c r="Q5" i="3"/>
  <c r="Q4" i="3"/>
  <c r="Q3" i="3"/>
</calcChain>
</file>

<file path=xl/sharedStrings.xml><?xml version="1.0" encoding="utf-8"?>
<sst xmlns="http://schemas.openxmlformats.org/spreadsheetml/2006/main" count="117" uniqueCount="83">
  <si>
    <t>Инв. номер</t>
  </si>
  <si>
    <t>Наименование прибора</t>
  </si>
  <si>
    <t>Владелец</t>
  </si>
  <si>
    <t>Дмитриев А.С.</t>
  </si>
  <si>
    <t>Викторова В.В.</t>
  </si>
  <si>
    <t>Карнаухова А.С.</t>
  </si>
  <si>
    <t>Магда Н.И.</t>
  </si>
  <si>
    <t>Наличие приборов</t>
  </si>
  <si>
    <t>МОЛ</t>
  </si>
  <si>
    <t xml:space="preserve">Валенцова Н.В. </t>
  </si>
  <si>
    <t xml:space="preserve">Чернова Е.Е. </t>
  </si>
  <si>
    <t>ГЕНЕРАТОР АЗОТА ГЧА-120  </t>
  </si>
  <si>
    <t>Чернова Е.Е.</t>
  </si>
  <si>
    <t>Иванцова О.В.</t>
  </si>
  <si>
    <t>Усова Е.Г.</t>
  </si>
  <si>
    <t>(0,020-2000) мкСм/см</t>
  </si>
  <si>
    <t>Исх. стоимость</t>
  </si>
  <si>
    <t>Год закупа</t>
  </si>
  <si>
    <t>МИКРОСКОП ИСЛЕДОВАТЕЛЬСКИЙ БИОЛАМ В КОМПЛ.</t>
  </si>
  <si>
    <t>Лобанёва И. В.</t>
  </si>
  <si>
    <t>2597222.22</t>
  </si>
  <si>
    <t>Сушильная камера КС-1300, зав. № 01052</t>
  </si>
  <si>
    <t>421540000298</t>
  </si>
  <si>
    <t>Комплекс хроматографический газовый Хромос ГХ1000 для определения сероводорода (0,0-50 мг/м3) и этилмеркаптана (1,0-50 мг/м3), зав. № 2827</t>
  </si>
  <si>
    <t>Основные характеристики</t>
  </si>
  <si>
    <t>Причины консервации</t>
  </si>
  <si>
    <t>Фото</t>
  </si>
  <si>
    <t>Анализатор Кьельдаля ВИЛИТЕК АКВ-10</t>
  </si>
  <si>
    <t xml:space="preserve">Мешалка верхнеприводная HEY-TORQUE CORE-501-60410-00 </t>
  </si>
  <si>
    <t>Кондуктометр МАРК- 603; ДП-015, зав. № 4670; 2157</t>
  </si>
  <si>
    <t>Назначение</t>
  </si>
  <si>
    <t>Определение азота в карбамиде</t>
  </si>
  <si>
    <t xml:space="preserve">Перемешивание растворов больших объемов </t>
  </si>
  <si>
    <t>% износа (экспертно)</t>
  </si>
  <si>
    <t>Дата изготовления</t>
  </si>
  <si>
    <t>Вес, кг</t>
  </si>
  <si>
    <t>Деффекты</t>
  </si>
  <si>
    <t>Определение плотности растворов</t>
  </si>
  <si>
    <t>Плотномер Anton , зав. №192804</t>
  </si>
  <si>
    <t>(0 - 3) г/см3</t>
  </si>
  <si>
    <t>(0-1999) мкг/см3</t>
  </si>
  <si>
    <t>Анализатор растворенного кислорода Марк-3010, зав. № 393</t>
  </si>
  <si>
    <t>Анализатор растворенного кислорода Марк-302Э, зав. № 2175</t>
  </si>
  <si>
    <t>% насыщения от 0 до 200</t>
  </si>
  <si>
    <t>Лазерный дифракционный анализатор размеров частиц SALD 2300 в комплекте с пробоотборником   SALD-MS23,  зав. № I563254E0360</t>
  </si>
  <si>
    <t>Корп. размещения</t>
  </si>
  <si>
    <t>А9010</t>
  </si>
  <si>
    <t>-</t>
  </si>
  <si>
    <t>Измерение УЭП в воде и водных растворах</t>
  </si>
  <si>
    <t>50</t>
  </si>
  <si>
    <t>20</t>
  </si>
  <si>
    <t>Не востребованы длительное время  исходя из существующих задач.</t>
  </si>
  <si>
    <t>нет</t>
  </si>
  <si>
    <t>Измерение размеров частиц и и распределения частиц по размеру суспензий, эмульсий и порошков</t>
  </si>
  <si>
    <t>к.975</t>
  </si>
  <si>
    <t>Определение растворенного в воде кислорода</t>
  </si>
  <si>
    <r>
      <t>рабочий диапазон температур от 50 до 220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>С</t>
    </r>
  </si>
  <si>
    <t>Не вводилась в эксплуатацию из за больших габаритов</t>
  </si>
  <si>
    <t>диапазон скоростей (числа оборотов в минуту) от 20 до 2000
рабочий диапазон таймера, мин от 0 до 6001</t>
  </si>
  <si>
    <t>МИКРОСКОП БИОЛАМ В КОМПЛ. АН5023 в комплекте с цифровой камерой МС-6.3</t>
  </si>
  <si>
    <t>Оптическая система микроскопа IOS CFI45, увеличение микроскопа, крат 40-1000</t>
  </si>
  <si>
    <t xml:space="preserve">Измерение размера твердых частиц в осушенном воздухе </t>
  </si>
  <si>
    <t>Для генерирования чистого азота</t>
  </si>
  <si>
    <t>Марка получаемого азота особой чистоты, 1 сорт
объемная доля азота, не менее 99,999%</t>
  </si>
  <si>
    <t>Диапазон измерений: 
0,1-1000 мкм, диапазон показаний 0,017-2500</t>
  </si>
  <si>
    <r>
      <t>Сероводород (0,0-50 мг/м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); этилмеркаптан (1,0-50 мг/м</t>
    </r>
    <r>
      <rPr>
        <vertAlign val="superscript"/>
        <sz val="10"/>
        <color theme="1"/>
        <rFont val="Times New Roman"/>
        <family val="1"/>
        <charset val="204"/>
      </rPr>
      <t>3</t>
    </r>
  </si>
  <si>
    <t>Не востребован длительное время в связи с изменением существующих задач. Ввод в эксплуатацию не планируется.</t>
  </si>
  <si>
    <t>Не востребован, т.к. для его использования нужно дополнительно приобретать воздушные компрессоры, что не целесообразно</t>
  </si>
  <si>
    <t>Определение сероводорода и меркаптановой серы в природном,  промышленном и комунально-бытовом газе по ГОСТ 5542-2022, ГОСТ Р 53367-2009, ГОСТ Р 34723-2021</t>
  </si>
  <si>
    <t xml:space="preserve">Не востребован  в связи с изменением задач и требаний методики измерения </t>
  </si>
  <si>
    <t xml:space="preserve">В связи с редким проведением анализа серосодержащих примесей в природном газе, поддерживать прибор в рабочем состоянии не целесообразно. Анализ проводится ручным методом </t>
  </si>
  <si>
    <t>Не востребован. Приобретен для определения плотности растворов КАС Не использовался т.к. данный показатель исключен из НД.
Применение к другим объектам не эффективно из-за длительности подготовительных работ</t>
  </si>
  <si>
    <t>Для тепловой обработки изделий, заготовок, материалов (сушка красок, выпаривание кислот, прокаливание, стерилизация изделий)</t>
  </si>
  <si>
    <t>Не востребован в связи с верефикацией более простой методики измерений азота в карбамиде</t>
  </si>
  <si>
    <t>Новый</t>
  </si>
  <si>
    <t>Забирали из ЦОП при закрытии лаборатории. В работе не использовались и не применимы из-за большого размера погружного механизма</t>
  </si>
  <si>
    <t>Эксплуатировался (2-3) месяца</t>
  </si>
  <si>
    <t>Эксплуатировался (2-3) месяца. Пожелтел пластик корпуса</t>
  </si>
  <si>
    <t xml:space="preserve">Новый </t>
  </si>
  <si>
    <t xml:space="preserve">Новые </t>
  </si>
  <si>
    <t>Не востребован. Из-за большого расстояния  между лабораторией и анализной точкой искажаются результаты определений</t>
  </si>
  <si>
    <t>Минимальная цена для реализации от ОМАЦ(без НДС)</t>
  </si>
  <si>
    <t>цена за ед.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</si>
</sst>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>
      <protection locked="0"/>
    </xf>
    <xf numFmtId="0" fontId="1" fillId="0" borderId="0"/>
  </cellStyleXfs>
  <cellXfs count="53">
    <xf numFmtId="0" fontId="0" fillId="0" borderId="0" xfId="0"/>
    <xf numFmtId="0" fontId="5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4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1" fontId="7" fillId="2" borderId="1" xfId="1" applyNumberFormat="1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4" fontId="11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wrapText="1"/>
    </xf>
    <xf numFmtId="164" fontId="5" fillId="0" borderId="0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</cellXfs>
  <cellStyles count="5">
    <cellStyle name="AFE" xfId="1"/>
    <cellStyle name="Normal" xfId="3"/>
    <cellStyle name="Обычный" xfId="0" builtinId="0"/>
    <cellStyle name="Обычный 2" xfId="4"/>
    <cellStyle name="Обычный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7</xdr:row>
      <xdr:rowOff>19051</xdr:rowOff>
    </xdr:from>
    <xdr:to>
      <xdr:col>14</xdr:col>
      <xdr:colOff>1800225</xdr:colOff>
      <xdr:row>7</xdr:row>
      <xdr:rowOff>1426052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825" y="3238501"/>
          <a:ext cx="1590675" cy="1407001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209549</xdr:colOff>
      <xdr:row>8</xdr:row>
      <xdr:rowOff>19050</xdr:rowOff>
    </xdr:from>
    <xdr:to>
      <xdr:col>14</xdr:col>
      <xdr:colOff>1781174</xdr:colOff>
      <xdr:row>8</xdr:row>
      <xdr:rowOff>1439811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824" y="4686300"/>
          <a:ext cx="1571625" cy="1420761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209551</xdr:colOff>
      <xdr:row>9</xdr:row>
      <xdr:rowOff>38102</xdr:rowOff>
    </xdr:from>
    <xdr:to>
      <xdr:col>14</xdr:col>
      <xdr:colOff>1762124</xdr:colOff>
      <xdr:row>10</xdr:row>
      <xdr:rowOff>60958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826" y="6162677"/>
          <a:ext cx="1552573" cy="1318256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171451</xdr:colOff>
      <xdr:row>15</xdr:row>
      <xdr:rowOff>38101</xdr:rowOff>
    </xdr:from>
    <xdr:to>
      <xdr:col>14</xdr:col>
      <xdr:colOff>1276350</xdr:colOff>
      <xdr:row>15</xdr:row>
      <xdr:rowOff>1845630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6" y="20488276"/>
          <a:ext cx="1104899" cy="1807529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</xdr:row>
      <xdr:rowOff>11369</xdr:rowOff>
    </xdr:from>
    <xdr:to>
      <xdr:col>14</xdr:col>
      <xdr:colOff>1762124</xdr:colOff>
      <xdr:row>5</xdr:row>
      <xdr:rowOff>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6" t="21373" r="6257" b="22121"/>
        <a:stretch/>
      </xdr:blipFill>
      <xdr:spPr>
        <a:xfrm>
          <a:off x="15668625" y="820994"/>
          <a:ext cx="1638299" cy="1684082"/>
        </a:xfrm>
        <a:prstGeom prst="rect">
          <a:avLst/>
        </a:prstGeom>
      </xdr:spPr>
    </xdr:pic>
    <xdr:clientData/>
  </xdr:twoCellAnchor>
  <xdr:twoCellAnchor editAs="oneCell">
    <xdr:from>
      <xdr:col>14</xdr:col>
      <xdr:colOff>1078703</xdr:colOff>
      <xdr:row>10</xdr:row>
      <xdr:rowOff>9525</xdr:rowOff>
    </xdr:from>
    <xdr:to>
      <xdr:col>14</xdr:col>
      <xdr:colOff>2121691</xdr:colOff>
      <xdr:row>10</xdr:row>
      <xdr:rowOff>1524000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116797" y="3259931"/>
          <a:ext cx="1390650" cy="104298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28579</xdr:colOff>
      <xdr:row>10</xdr:row>
      <xdr:rowOff>6354</xdr:rowOff>
    </xdr:from>
    <xdr:to>
      <xdr:col>14</xdr:col>
      <xdr:colOff>1073947</xdr:colOff>
      <xdr:row>10</xdr:row>
      <xdr:rowOff>1524002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V="1">
          <a:off x="19066276" y="3257157"/>
          <a:ext cx="1393823" cy="1045368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228601</xdr:colOff>
      <xdr:row>11</xdr:row>
      <xdr:rowOff>19050</xdr:rowOff>
    </xdr:from>
    <xdr:to>
      <xdr:col>14</xdr:col>
      <xdr:colOff>1800225</xdr:colOff>
      <xdr:row>11</xdr:row>
      <xdr:rowOff>1820752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3776" y="10058400"/>
          <a:ext cx="1571624" cy="1801702"/>
        </a:xfrm>
        <a:prstGeom prst="rect">
          <a:avLst/>
        </a:prstGeom>
      </xdr:spPr>
    </xdr:pic>
    <xdr:clientData/>
  </xdr:twoCellAnchor>
  <xdr:twoCellAnchor editAs="oneCell">
    <xdr:from>
      <xdr:col>14</xdr:col>
      <xdr:colOff>213544</xdr:colOff>
      <xdr:row>11</xdr:row>
      <xdr:rowOff>1838325</xdr:rowOff>
    </xdr:from>
    <xdr:to>
      <xdr:col>14</xdr:col>
      <xdr:colOff>1876426</xdr:colOff>
      <xdr:row>14</xdr:row>
      <xdr:rowOff>1000124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9469" y="17897475"/>
          <a:ext cx="1662882" cy="2476499"/>
        </a:xfrm>
        <a:prstGeom prst="rect">
          <a:avLst/>
        </a:prstGeom>
      </xdr:spPr>
    </xdr:pic>
    <xdr:clientData/>
  </xdr:twoCellAnchor>
  <xdr:twoCellAnchor editAs="oneCell">
    <xdr:from>
      <xdr:col>13</xdr:col>
      <xdr:colOff>2732555</xdr:colOff>
      <xdr:row>2</xdr:row>
      <xdr:rowOff>17929</xdr:rowOff>
    </xdr:from>
    <xdr:to>
      <xdr:col>14</xdr:col>
      <xdr:colOff>1164293</xdr:colOff>
      <xdr:row>2</xdr:row>
      <xdr:rowOff>2007001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4055" y="665629"/>
          <a:ext cx="1165412" cy="1989072"/>
        </a:xfrm>
        <a:prstGeom prst="rect">
          <a:avLst/>
        </a:prstGeom>
      </xdr:spPr>
    </xdr:pic>
    <xdr:clientData/>
  </xdr:twoCellAnchor>
  <xdr:twoCellAnchor editAs="oneCell">
    <xdr:from>
      <xdr:col>14</xdr:col>
      <xdr:colOff>1217519</xdr:colOff>
      <xdr:row>1</xdr:row>
      <xdr:rowOff>481292</xdr:rowOff>
    </xdr:from>
    <xdr:to>
      <xdr:col>14</xdr:col>
      <xdr:colOff>2209800</xdr:colOff>
      <xdr:row>2</xdr:row>
      <xdr:rowOff>1991772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3444" y="643217"/>
          <a:ext cx="992281" cy="1996255"/>
        </a:xfrm>
        <a:prstGeom prst="rect">
          <a:avLst/>
        </a:prstGeom>
      </xdr:spPr>
    </xdr:pic>
    <xdr:clientData/>
  </xdr:twoCellAnchor>
  <xdr:twoCellAnchor editAs="oneCell">
    <xdr:from>
      <xdr:col>14</xdr:col>
      <xdr:colOff>38661</xdr:colOff>
      <xdr:row>3</xdr:row>
      <xdr:rowOff>19051</xdr:rowOff>
    </xdr:from>
    <xdr:to>
      <xdr:col>14</xdr:col>
      <xdr:colOff>1583574</xdr:colOff>
      <xdr:row>4</xdr:row>
      <xdr:rowOff>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3836" y="2647951"/>
          <a:ext cx="1544913" cy="207645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28577</xdr:colOff>
      <xdr:row>5</xdr:row>
      <xdr:rowOff>19050</xdr:rowOff>
    </xdr:from>
    <xdr:to>
      <xdr:col>14</xdr:col>
      <xdr:colOff>1266827</xdr:colOff>
      <xdr:row>5</xdr:row>
      <xdr:rowOff>1828799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2" y="6438900"/>
          <a:ext cx="1238250" cy="180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866032</xdr:colOff>
      <xdr:row>4</xdr:row>
      <xdr:rowOff>1676401</xdr:rowOff>
    </xdr:from>
    <xdr:to>
      <xdr:col>14</xdr:col>
      <xdr:colOff>2085975</xdr:colOff>
      <xdr:row>5</xdr:row>
      <xdr:rowOff>1819146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1957" y="6562726"/>
          <a:ext cx="1219943" cy="183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19051</xdr:colOff>
      <xdr:row>6</xdr:row>
      <xdr:rowOff>1</xdr:rowOff>
    </xdr:from>
    <xdr:to>
      <xdr:col>14</xdr:col>
      <xdr:colOff>1104901</xdr:colOff>
      <xdr:row>6</xdr:row>
      <xdr:rowOff>1444085</xdr:rowOff>
    </xdr:to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8763001"/>
          <a:ext cx="1085850" cy="1444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D1" zoomScale="70" zoomScaleNormal="70" workbookViewId="0">
      <selection activeCell="X4" sqref="X4"/>
    </sheetView>
  </sheetViews>
  <sheetFormatPr defaultColWidth="9.140625" defaultRowHeight="12.75" x14ac:dyDescent="0.25"/>
  <cols>
    <col min="1" max="1" width="11.28515625" style="40" hidden="1" customWidth="1"/>
    <col min="2" max="2" width="14.28515625" style="40" hidden="1" customWidth="1"/>
    <col min="3" max="3" width="13.5703125" style="40" hidden="1" customWidth="1"/>
    <col min="4" max="4" width="23.28515625" style="40" customWidth="1"/>
    <col min="5" max="5" width="17.42578125" style="40" customWidth="1"/>
    <col min="6" max="6" width="11.42578125" style="40" customWidth="1"/>
    <col min="7" max="7" width="6.140625" style="40" customWidth="1"/>
    <col min="8" max="8" width="9.5703125" style="40" customWidth="1"/>
    <col min="9" max="9" width="7.28515625" style="40" customWidth="1"/>
    <col min="10" max="10" width="9.85546875" style="40" hidden="1" customWidth="1"/>
    <col min="11" max="11" width="9.42578125" style="40" customWidth="1"/>
    <col min="12" max="12" width="11.28515625" style="40" customWidth="1"/>
    <col min="13" max="13" width="17.42578125" style="40" customWidth="1"/>
    <col min="14" max="14" width="34.42578125" style="40" customWidth="1"/>
    <col min="15" max="15" width="36" style="40" customWidth="1"/>
    <col min="16" max="16" width="22.140625" style="40" hidden="1" customWidth="1"/>
    <col min="17" max="17" width="14.7109375" style="51" customWidth="1"/>
    <col min="18" max="16384" width="9.140625" style="40"/>
  </cols>
  <sheetData>
    <row r="1" spans="1:18" x14ac:dyDescent="0.25">
      <c r="A1" s="32"/>
      <c r="B1" s="5"/>
      <c r="C1" s="5"/>
      <c r="D1" s="5" t="s">
        <v>7</v>
      </c>
      <c r="E1" s="32"/>
      <c r="F1" s="5"/>
      <c r="G1" s="32"/>
      <c r="H1" s="5"/>
      <c r="I1" s="5"/>
      <c r="J1" s="5"/>
      <c r="K1" s="5"/>
      <c r="L1" s="5"/>
      <c r="M1" s="32"/>
      <c r="N1" s="32"/>
      <c r="O1" s="32"/>
      <c r="P1" s="32"/>
      <c r="Q1" s="49"/>
    </row>
    <row r="2" spans="1:18" ht="38.25" x14ac:dyDescent="0.25">
      <c r="A2" s="5" t="s">
        <v>45</v>
      </c>
      <c r="B2" s="2" t="s">
        <v>2</v>
      </c>
      <c r="C2" s="2" t="s">
        <v>8</v>
      </c>
      <c r="D2" s="6" t="s">
        <v>1</v>
      </c>
      <c r="E2" s="15" t="s">
        <v>24</v>
      </c>
      <c r="F2" s="24" t="s">
        <v>0</v>
      </c>
      <c r="G2" s="5" t="s">
        <v>35</v>
      </c>
      <c r="H2" s="24" t="s">
        <v>34</v>
      </c>
      <c r="I2" s="24" t="s">
        <v>17</v>
      </c>
      <c r="J2" s="5" t="s">
        <v>16</v>
      </c>
      <c r="K2" s="5" t="s">
        <v>33</v>
      </c>
      <c r="L2" s="5" t="s">
        <v>36</v>
      </c>
      <c r="M2" s="5" t="s">
        <v>30</v>
      </c>
      <c r="N2" s="5" t="s">
        <v>25</v>
      </c>
      <c r="O2" s="15" t="s">
        <v>26</v>
      </c>
      <c r="P2" s="32" t="s">
        <v>81</v>
      </c>
      <c r="Q2" s="52" t="s">
        <v>82</v>
      </c>
    </row>
    <row r="3" spans="1:18" ht="168.75" customHeight="1" x14ac:dyDescent="0.25">
      <c r="A3" s="5">
        <v>804</v>
      </c>
      <c r="B3" s="9" t="s">
        <v>9</v>
      </c>
      <c r="C3" s="9" t="s">
        <v>10</v>
      </c>
      <c r="D3" s="3" t="s">
        <v>11</v>
      </c>
      <c r="E3" s="32" t="s">
        <v>63</v>
      </c>
      <c r="F3" s="10">
        <v>628286</v>
      </c>
      <c r="G3" s="32">
        <v>32</v>
      </c>
      <c r="H3" s="10">
        <v>2021</v>
      </c>
      <c r="I3" s="3">
        <v>2021</v>
      </c>
      <c r="J3" s="25">
        <v>293500</v>
      </c>
      <c r="K3" s="27">
        <v>0</v>
      </c>
      <c r="L3" s="25" t="s">
        <v>74</v>
      </c>
      <c r="M3" s="32" t="s">
        <v>62</v>
      </c>
      <c r="N3" s="31" t="s">
        <v>67</v>
      </c>
      <c r="O3" s="31"/>
      <c r="P3" s="34">
        <v>434448.74</v>
      </c>
      <c r="Q3" s="49">
        <f>P3*R3</f>
        <v>530027.46279999998</v>
      </c>
      <c r="R3" s="40">
        <v>1.22</v>
      </c>
    </row>
    <row r="4" spans="1:18" s="41" customFormat="1" ht="165" customHeight="1" x14ac:dyDescent="0.25">
      <c r="A4" s="38">
        <v>804</v>
      </c>
      <c r="B4" s="11" t="s">
        <v>9</v>
      </c>
      <c r="C4" s="11" t="s">
        <v>10</v>
      </c>
      <c r="D4" s="7" t="s">
        <v>59</v>
      </c>
      <c r="E4" s="31" t="s">
        <v>60</v>
      </c>
      <c r="F4" s="12">
        <v>626502</v>
      </c>
      <c r="G4" s="31">
        <v>20</v>
      </c>
      <c r="H4" s="12">
        <v>2020</v>
      </c>
      <c r="I4" s="7">
        <v>2020</v>
      </c>
      <c r="J4" s="26">
        <v>273300</v>
      </c>
      <c r="K4" s="12">
        <v>0</v>
      </c>
      <c r="L4" s="39" t="s">
        <v>78</v>
      </c>
      <c r="M4" s="31" t="s">
        <v>61</v>
      </c>
      <c r="N4" s="31" t="s">
        <v>69</v>
      </c>
      <c r="O4" s="31"/>
      <c r="P4" s="43">
        <v>432866.36</v>
      </c>
      <c r="Q4" s="49">
        <f>P4*R3</f>
        <v>528096.95919999992</v>
      </c>
    </row>
    <row r="5" spans="1:18" ht="133.5" customHeight="1" x14ac:dyDescent="0.25">
      <c r="A5" s="5">
        <v>101</v>
      </c>
      <c r="B5" s="11" t="s">
        <v>5</v>
      </c>
      <c r="C5" s="11" t="s">
        <v>6</v>
      </c>
      <c r="D5" s="7" t="s">
        <v>44</v>
      </c>
      <c r="E5" s="32" t="s">
        <v>64</v>
      </c>
      <c r="F5" s="12">
        <v>624353</v>
      </c>
      <c r="G5" s="32">
        <v>50</v>
      </c>
      <c r="H5" s="12">
        <v>2018</v>
      </c>
      <c r="I5" s="7">
        <v>2018</v>
      </c>
      <c r="J5" s="26">
        <v>2740797.37</v>
      </c>
      <c r="K5" s="12">
        <v>50</v>
      </c>
      <c r="L5" s="26" t="s">
        <v>52</v>
      </c>
      <c r="M5" s="32" t="s">
        <v>53</v>
      </c>
      <c r="N5" s="32" t="s">
        <v>66</v>
      </c>
      <c r="O5" s="32"/>
      <c r="P5" s="34">
        <v>2349682.2000000002</v>
      </c>
      <c r="Q5" s="49">
        <f>P5*R3</f>
        <v>2866612.284</v>
      </c>
    </row>
    <row r="6" spans="1:18" ht="171.75" customHeight="1" x14ac:dyDescent="0.25">
      <c r="A6" s="23">
        <v>1</v>
      </c>
      <c r="B6" s="14" t="s">
        <v>14</v>
      </c>
      <c r="C6" s="11" t="s">
        <v>13</v>
      </c>
      <c r="D6" s="8" t="s">
        <v>23</v>
      </c>
      <c r="E6" s="32" t="s">
        <v>65</v>
      </c>
      <c r="F6" s="13">
        <v>630697</v>
      </c>
      <c r="G6" s="32" t="s">
        <v>47</v>
      </c>
      <c r="H6" s="22">
        <v>45125</v>
      </c>
      <c r="I6" s="13">
        <v>2024</v>
      </c>
      <c r="J6" s="20" t="s">
        <v>20</v>
      </c>
      <c r="K6" s="10">
        <v>0</v>
      </c>
      <c r="L6" s="18" t="s">
        <v>78</v>
      </c>
      <c r="M6" s="32" t="s">
        <v>68</v>
      </c>
      <c r="N6" s="32" t="s">
        <v>70</v>
      </c>
      <c r="O6" s="32"/>
      <c r="P6" s="34">
        <v>2760847.22</v>
      </c>
      <c r="Q6" s="49">
        <f>P6*R3</f>
        <v>3368233.6084000003</v>
      </c>
    </row>
    <row r="7" spans="1:18" ht="114.75" customHeight="1" x14ac:dyDescent="0.25">
      <c r="A7" s="5">
        <v>672</v>
      </c>
      <c r="B7" s="14" t="s">
        <v>14</v>
      </c>
      <c r="C7" s="11" t="s">
        <v>13</v>
      </c>
      <c r="D7" s="8" t="s">
        <v>18</v>
      </c>
      <c r="E7" s="32" t="s">
        <v>60</v>
      </c>
      <c r="F7" s="13">
        <v>626500</v>
      </c>
      <c r="G7" s="32">
        <v>20</v>
      </c>
      <c r="H7" s="13">
        <v>2020</v>
      </c>
      <c r="I7" s="13">
        <v>2020</v>
      </c>
      <c r="J7" s="25">
        <v>273300</v>
      </c>
      <c r="K7" s="27">
        <v>50</v>
      </c>
      <c r="L7" s="18" t="s">
        <v>78</v>
      </c>
      <c r="M7" s="32" t="s">
        <v>61</v>
      </c>
      <c r="N7" s="31" t="s">
        <v>69</v>
      </c>
      <c r="O7" s="32"/>
      <c r="P7" s="34">
        <v>216433.19</v>
      </c>
      <c r="Q7" s="49">
        <f>P7*R3</f>
        <v>264048.49180000002</v>
      </c>
    </row>
    <row r="8" spans="1:18" ht="114" customHeight="1" x14ac:dyDescent="0.25">
      <c r="A8" s="5" t="s">
        <v>46</v>
      </c>
      <c r="B8" s="14" t="s">
        <v>3</v>
      </c>
      <c r="C8" s="11" t="s">
        <v>13</v>
      </c>
      <c r="D8" s="3" t="s">
        <v>29</v>
      </c>
      <c r="E8" s="32" t="s">
        <v>15</v>
      </c>
      <c r="F8" s="10">
        <v>624392</v>
      </c>
      <c r="G8" s="32">
        <v>0.2</v>
      </c>
      <c r="H8" s="10">
        <v>2018</v>
      </c>
      <c r="I8" s="13">
        <v>2018</v>
      </c>
      <c r="J8" s="25">
        <v>63000</v>
      </c>
      <c r="K8" s="44" t="s">
        <v>49</v>
      </c>
      <c r="L8" s="25" t="s">
        <v>77</v>
      </c>
      <c r="M8" s="32" t="s">
        <v>48</v>
      </c>
      <c r="N8" s="32" t="s">
        <v>51</v>
      </c>
      <c r="O8" s="32"/>
      <c r="P8" s="34">
        <v>54009.82</v>
      </c>
      <c r="Q8" s="49">
        <f>P8*1.22</f>
        <v>65891.9804</v>
      </c>
    </row>
    <row r="9" spans="1:18" ht="114.75" customHeight="1" x14ac:dyDescent="0.25">
      <c r="A9" s="5" t="s">
        <v>46</v>
      </c>
      <c r="B9" s="14" t="s">
        <v>3</v>
      </c>
      <c r="C9" s="11" t="s">
        <v>13</v>
      </c>
      <c r="D9" s="3" t="s">
        <v>38</v>
      </c>
      <c r="E9" s="32" t="s">
        <v>39</v>
      </c>
      <c r="F9" s="13">
        <v>630717</v>
      </c>
      <c r="G9" s="32">
        <v>22.04</v>
      </c>
      <c r="H9" s="13">
        <v>2024</v>
      </c>
      <c r="I9" s="13">
        <v>2024</v>
      </c>
      <c r="J9" s="18">
        <v>2885757.5</v>
      </c>
      <c r="K9" s="44">
        <v>0</v>
      </c>
      <c r="L9" s="18" t="s">
        <v>78</v>
      </c>
      <c r="M9" s="32" t="s">
        <v>37</v>
      </c>
      <c r="N9" s="32" t="s">
        <v>71</v>
      </c>
      <c r="O9" s="32"/>
      <c r="P9" s="34">
        <v>3067560.22</v>
      </c>
      <c r="Q9" s="49">
        <f>P9*1.22</f>
        <v>3742423.4684000001</v>
      </c>
    </row>
    <row r="10" spans="1:18" ht="102" customHeight="1" x14ac:dyDescent="0.25">
      <c r="A10" s="5" t="s">
        <v>46</v>
      </c>
      <c r="B10" s="14" t="s">
        <v>3</v>
      </c>
      <c r="C10" s="11" t="s">
        <v>13</v>
      </c>
      <c r="D10" s="3" t="s">
        <v>41</v>
      </c>
      <c r="E10" s="32" t="s">
        <v>40</v>
      </c>
      <c r="F10" s="10">
        <v>624393</v>
      </c>
      <c r="G10" s="32">
        <v>0.85</v>
      </c>
      <c r="H10" s="10">
        <v>2018</v>
      </c>
      <c r="I10" s="10">
        <v>2018</v>
      </c>
      <c r="J10" s="20">
        <v>103086.87</v>
      </c>
      <c r="K10" s="44">
        <v>15</v>
      </c>
      <c r="L10" s="21" t="s">
        <v>76</v>
      </c>
      <c r="M10" s="32" t="s">
        <v>55</v>
      </c>
      <c r="N10" s="32" t="s">
        <v>80</v>
      </c>
      <c r="O10" s="32"/>
      <c r="P10" s="34">
        <v>150239.62</v>
      </c>
      <c r="Q10" s="49">
        <f>P10*1.22</f>
        <v>183292.3364</v>
      </c>
    </row>
    <row r="11" spans="1:18" ht="129" customHeight="1" x14ac:dyDescent="0.25">
      <c r="A11" s="5" t="s">
        <v>54</v>
      </c>
      <c r="B11" s="14" t="s">
        <v>19</v>
      </c>
      <c r="C11" s="14" t="s">
        <v>19</v>
      </c>
      <c r="D11" s="3" t="s">
        <v>42</v>
      </c>
      <c r="E11" s="32" t="s">
        <v>43</v>
      </c>
      <c r="F11" s="4" t="s">
        <v>22</v>
      </c>
      <c r="G11" s="18">
        <v>0.35</v>
      </c>
      <c r="H11" s="19">
        <v>43539</v>
      </c>
      <c r="I11" s="3">
        <v>2019</v>
      </c>
      <c r="J11" s="26">
        <v>36983.33</v>
      </c>
      <c r="K11" s="10">
        <v>10</v>
      </c>
      <c r="L11" s="21" t="s">
        <v>76</v>
      </c>
      <c r="M11" s="32" t="s">
        <v>55</v>
      </c>
      <c r="N11" s="32" t="s">
        <v>80</v>
      </c>
      <c r="O11" s="32"/>
      <c r="P11" s="34">
        <v>54352.73</v>
      </c>
      <c r="Q11" s="49">
        <f>P11*1.22</f>
        <v>66310.330600000001</v>
      </c>
    </row>
    <row r="12" spans="1:18" s="42" customFormat="1" ht="145.5" customHeight="1" x14ac:dyDescent="0.2">
      <c r="A12" s="5">
        <v>480</v>
      </c>
      <c r="B12" s="17" t="s">
        <v>4</v>
      </c>
      <c r="C12" s="17" t="s">
        <v>12</v>
      </c>
      <c r="D12" s="1" t="s">
        <v>21</v>
      </c>
      <c r="E12" s="1" t="s">
        <v>56</v>
      </c>
      <c r="F12" s="28">
        <v>628517</v>
      </c>
      <c r="G12" s="1">
        <v>344</v>
      </c>
      <c r="H12" s="28">
        <v>2022</v>
      </c>
      <c r="I12" s="1">
        <v>2022</v>
      </c>
      <c r="J12" s="45">
        <v>198141.17</v>
      </c>
      <c r="K12" s="28">
        <v>0</v>
      </c>
      <c r="L12" s="45" t="s">
        <v>74</v>
      </c>
      <c r="M12" s="1" t="s">
        <v>72</v>
      </c>
      <c r="N12" s="32" t="s">
        <v>57</v>
      </c>
      <c r="O12" s="31"/>
      <c r="P12" s="34">
        <v>250465.69</v>
      </c>
      <c r="Q12" s="50">
        <f>P12*1.22</f>
        <v>305568.14179999998</v>
      </c>
    </row>
    <row r="13" spans="1:18" s="42" customFormat="1" ht="63" customHeight="1" x14ac:dyDescent="0.2">
      <c r="A13" s="5">
        <v>770</v>
      </c>
      <c r="B13" s="17" t="s">
        <v>4</v>
      </c>
      <c r="C13" s="17" t="s">
        <v>4</v>
      </c>
      <c r="D13" s="16" t="s">
        <v>28</v>
      </c>
      <c r="E13" s="46" t="s">
        <v>58</v>
      </c>
      <c r="F13" s="29">
        <v>421540000412</v>
      </c>
      <c r="G13" s="46">
        <v>2.2999999999999998</v>
      </c>
      <c r="H13" s="47">
        <v>2022</v>
      </c>
      <c r="I13" s="46">
        <v>2022</v>
      </c>
      <c r="J13" s="30">
        <v>75346.789999999994</v>
      </c>
      <c r="K13" s="47">
        <v>0</v>
      </c>
      <c r="L13" s="48" t="s">
        <v>79</v>
      </c>
      <c r="M13" s="46" t="s">
        <v>32</v>
      </c>
      <c r="N13" s="37" t="s">
        <v>75</v>
      </c>
      <c r="O13" s="35"/>
      <c r="P13" s="34">
        <v>95244.15</v>
      </c>
      <c r="Q13" s="50">
        <f>P13*1.22</f>
        <v>116197.863</v>
      </c>
    </row>
    <row r="14" spans="1:18" s="42" customFormat="1" ht="52.5" customHeight="1" x14ac:dyDescent="0.2">
      <c r="A14" s="5">
        <v>770</v>
      </c>
      <c r="B14" s="17" t="s">
        <v>4</v>
      </c>
      <c r="C14" s="17" t="s">
        <v>4</v>
      </c>
      <c r="D14" s="16" t="s">
        <v>28</v>
      </c>
      <c r="E14" s="36"/>
      <c r="F14" s="29">
        <v>421540000412</v>
      </c>
      <c r="G14" s="46"/>
      <c r="H14" s="47"/>
      <c r="I14" s="46"/>
      <c r="J14" s="30">
        <v>75346.789999999994</v>
      </c>
      <c r="K14" s="47"/>
      <c r="L14" s="48"/>
      <c r="M14" s="36"/>
      <c r="N14" s="36"/>
      <c r="O14" s="36"/>
      <c r="P14" s="33">
        <v>95244.15</v>
      </c>
      <c r="Q14" s="50">
        <f>P14*1.22</f>
        <v>116197.863</v>
      </c>
    </row>
    <row r="15" spans="1:18" s="42" customFormat="1" ht="84.75" customHeight="1" x14ac:dyDescent="0.2">
      <c r="A15" s="5">
        <v>770</v>
      </c>
      <c r="B15" s="17" t="s">
        <v>4</v>
      </c>
      <c r="C15" s="17" t="s">
        <v>4</v>
      </c>
      <c r="D15" s="16" t="s">
        <v>28</v>
      </c>
      <c r="E15" s="36"/>
      <c r="F15" s="29">
        <v>421540000412</v>
      </c>
      <c r="G15" s="46"/>
      <c r="H15" s="47"/>
      <c r="I15" s="46"/>
      <c r="J15" s="30">
        <v>75346.789999999994</v>
      </c>
      <c r="K15" s="47"/>
      <c r="L15" s="48"/>
      <c r="M15" s="36"/>
      <c r="N15" s="36"/>
      <c r="O15" s="36"/>
      <c r="P15" s="33">
        <v>95244.15</v>
      </c>
      <c r="Q15" s="50">
        <f>P15*1.22</f>
        <v>116197.863</v>
      </c>
    </row>
    <row r="16" spans="1:18" ht="146.25" customHeight="1" x14ac:dyDescent="0.25">
      <c r="A16" s="5" t="s">
        <v>46</v>
      </c>
      <c r="B16" s="14" t="s">
        <v>3</v>
      </c>
      <c r="C16" s="5" t="s">
        <v>13</v>
      </c>
      <c r="D16" s="16" t="s">
        <v>27</v>
      </c>
      <c r="E16" s="32"/>
      <c r="F16" s="32">
        <v>628951</v>
      </c>
      <c r="G16" s="32">
        <v>20</v>
      </c>
      <c r="H16" s="32">
        <v>2023</v>
      </c>
      <c r="I16" s="32">
        <v>2023</v>
      </c>
      <c r="J16" s="18">
        <v>379500</v>
      </c>
      <c r="K16" s="44" t="s">
        <v>50</v>
      </c>
      <c r="L16" s="18" t="s">
        <v>78</v>
      </c>
      <c r="M16" s="32" t="s">
        <v>31</v>
      </c>
      <c r="N16" s="32" t="s">
        <v>73</v>
      </c>
      <c r="O16" s="32"/>
      <c r="P16" s="34">
        <v>353708.57</v>
      </c>
      <c r="Q16" s="49">
        <f>P16*1.22</f>
        <v>431524.45539999998</v>
      </c>
    </row>
  </sheetData>
  <mergeCells count="9">
    <mergeCell ref="O13:O15"/>
    <mergeCell ref="N13:N15"/>
    <mergeCell ref="M13:M15"/>
    <mergeCell ref="E13:E15"/>
    <mergeCell ref="G13:G15"/>
    <mergeCell ref="H13:H15"/>
    <mergeCell ref="I13:I15"/>
    <mergeCell ref="K13:K15"/>
    <mergeCell ref="L13:L15"/>
  </mergeCells>
  <dataValidations count="1">
    <dataValidation type="list" allowBlank="1" showInputMessage="1" showErrorMessage="1" sqref="O12:O13 J1:L1">
      <formula1>#REF!</formula1>
    </dataValidation>
  </dataValidations>
  <pageMargins left="0.7" right="0.7" top="0.75" bottom="0.75" header="0.3" footer="0.3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К реализации</vt:lpstr>
    </vt:vector>
  </TitlesOfParts>
  <Company>JSC Azot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Иванцова Ольга Владимировна</dc:creator>
  <cp:lastModifiedBy>Демидова Евгения Валерьевна</cp:lastModifiedBy>
  <cp:lastPrinted>2025-12-12T01:40:08Z</cp:lastPrinted>
  <dcterms:created xsi:type="dcterms:W3CDTF">2025-02-07T02:21:39Z</dcterms:created>
  <dcterms:modified xsi:type="dcterms:W3CDTF">2026-02-02T09:32:30Z</dcterms:modified>
</cp:coreProperties>
</file>